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95" windowHeight="9135" activeTab="1"/>
  </bookViews>
  <sheets>
    <sheet name="отчет за 2022 год" sheetId="1" r:id="rId1"/>
    <sheet name="рейтинг ГРБС" sheetId="2" r:id="rId2"/>
  </sheets>
  <externalReferences>
    <externalReference r:id="rId5"/>
  </externalReferences>
  <definedNames>
    <definedName name="_xlfn.FLOOR.MATH" hidden="1">#NAME?</definedName>
  </definedNames>
  <calcPr fullCalcOnLoad="1"/>
</workbook>
</file>

<file path=xl/sharedStrings.xml><?xml version="1.0" encoding="utf-8"?>
<sst xmlns="http://schemas.openxmlformats.org/spreadsheetml/2006/main" count="52" uniqueCount="35">
  <si>
    <t>ОТЧЕТ</t>
  </si>
  <si>
    <t xml:space="preserve">об итогах годового мониторинга качества финансового менеджмента, осуществляемого главными распорядителями бюджетных средств </t>
  </si>
  <si>
    <t>Код ГРБС</t>
  </si>
  <si>
    <t>Наименование главного распорядителя бюджетных средств</t>
  </si>
  <si>
    <t>1. Качество бюджетного планирования</t>
  </si>
  <si>
    <t>2. Исполнение бюджета по расходам</t>
  </si>
  <si>
    <t>3. Представление бюджетной отчетности</t>
  </si>
  <si>
    <t>4. Организация финансового контроля</t>
  </si>
  <si>
    <t>5. Открытость и доступность информации о деятельности ГРБС и государственных учреждений Чукотского автономного округа</t>
  </si>
  <si>
    <t>6. Совершенствование оказания государственных услуг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</si>
  <si>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</si>
  <si>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ГРБС (Кус)</t>
  </si>
  <si>
    <t>Итоговая оценка качества финансового менеджмента с учетом коэффициента уровня сложности финансовой деятельности ГРБС, %</t>
  </si>
  <si>
    <t>Максимальное количество баллов</t>
  </si>
  <si>
    <t>Фактическое количество баллов</t>
  </si>
  <si>
    <t>Кус</t>
  </si>
  <si>
    <t>в том числе:</t>
  </si>
  <si>
    <t>К1</t>
  </si>
  <si>
    <t>К2</t>
  </si>
  <si>
    <t>К3</t>
  </si>
  <si>
    <t>Место в рейтинге</t>
  </si>
  <si>
    <t>Администрация Провиденского городского округа</t>
  </si>
  <si>
    <t>Управление финансов, экономики и имущественных отношений администрации Провиденского городского округа</t>
  </si>
  <si>
    <t>Управление социальной политики администрации Провиденского городского округа</t>
  </si>
  <si>
    <t>Провиденского городского округа</t>
  </si>
  <si>
    <t>Счетная палата Провиденского городского округа</t>
  </si>
  <si>
    <t>Средний уровень качества финансового менеджмента, осуществляемого главными распорядителями средств бюджета Провиденского городского округа , Eср (%)</t>
  </si>
  <si>
    <t>Наименование главного распорядителя средств бюджета Провиденского городского округа</t>
  </si>
  <si>
    <t>Итоговая оценка качества финансового менеджмента главного распорядителя средств  бюджета Провиденского городского округа, Ei (%)</t>
  </si>
  <si>
    <t>Уровень качества финансового менеджмента главного распорядителя средств бюджета Провиденского городского округа (высокий/удовлетворительный/низкий)</t>
  </si>
  <si>
    <t>Рейтинг главных распорядителей средств бюджета Провиденского городского округа по уровню итоговой оценки качества</t>
  </si>
  <si>
    <t>Избирательная комиссия Провиденского городского округа</t>
  </si>
  <si>
    <t>Совет депутатов Провиденского городского округа</t>
  </si>
  <si>
    <t xml:space="preserve"> финансового менеджмента за 2022 год</t>
  </si>
  <si>
    <t>высокий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</si>
</sst>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\ _₽_-;\-* #,##0.0\ _₽_-;_-* &quot;-&quot;??\ _₽_-;_-@_-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_-* #,##0.000\ _₽_-;\-* #,##0.000\ _₽_-;_-* &quot;-&quot;??\ _₽_-;_-@_-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  <numFmt numFmtId="189" formatCode="#,##0.0"/>
    <numFmt numFmtId="190" formatCode="000000"/>
    <numFmt numFmtId="191" formatCode="_-* #,##0.0\ _₽_-;\-* #,##0.0\ _₽_-;_-* &quot;-&quot;?\ _₽_-;_-@_-"/>
    <numFmt numFmtId="192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" fontId="32" fillId="0" borderId="1">
      <alignment horizontal="center" vertical="top" shrinkToFit="1"/>
      <protection/>
    </xf>
    <xf numFmtId="0" fontId="33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66" fontId="53" fillId="34" borderId="11" xfId="62" applyNumberFormat="1" applyFont="1" applyFill="1" applyBorder="1" applyAlignment="1">
      <alignment horizontal="center" vertical="center"/>
    </xf>
    <xf numFmtId="165" fontId="55" fillId="0" borderId="11" xfId="62" applyFont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7" fillId="0" borderId="0" xfId="0" applyFont="1" applyAlignment="1">
      <alignment horizontal="right"/>
    </xf>
    <xf numFmtId="181" fontId="29" fillId="0" borderId="0" xfId="0" applyNumberFormat="1" applyFont="1" applyAlignment="1">
      <alignment/>
    </xf>
    <xf numFmtId="2" fontId="54" fillId="0" borderId="11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192" fontId="55" fillId="0" borderId="11" xfId="62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2" fontId="51" fillId="0" borderId="12" xfId="0" applyNumberFormat="1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textRotation="90" wrapText="1"/>
    </xf>
    <xf numFmtId="0" fontId="53" fillId="33" borderId="16" xfId="0" applyFont="1" applyFill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textRotation="90" wrapText="1"/>
    </xf>
    <xf numFmtId="0" fontId="53" fillId="34" borderId="16" xfId="0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5;&#1080;&#1090;&#1086;&#1088;&#1080;&#1085;&#1075;%20&#1055;&#1043;&#1054;%202022%20&#1056;&#1040;&#1057;&#1055;&#1056;&#1045;&#1044;&#1045;&#1051;&#1045;&#1053;&#1048;&#1045;%20(&#1074;&#1089;&#1077;)%20&#1089;%20&#1082;&#1086;&#1101;&#1092;&#1092;&#1080;&#1094;.%20&#1073;&#1077;&#1079;%20%20807,808,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мониторинга"/>
      <sheetName val="показатели"/>
      <sheetName val="Рейтинг ГРБС"/>
      <sheetName val="Распределение"/>
      <sheetName val="Лист1"/>
      <sheetName val="Лист2"/>
    </sheetNames>
    <sheetDataSet>
      <sheetData sheetId="0">
        <row r="9">
          <cell r="A9">
            <v>801</v>
          </cell>
          <cell r="B9" t="str">
            <v>Администрация Провиденского городского округа</v>
          </cell>
        </row>
        <row r="10">
          <cell r="A10">
            <v>804</v>
          </cell>
          <cell r="B10" t="str">
            <v>Управление социальной политики администрации Провиденского городского округа</v>
          </cell>
        </row>
        <row r="11">
          <cell r="A11">
            <v>805</v>
          </cell>
          <cell r="B11" t="str">
            <v>Управление финансов, экономики и имущественных отношений администрации Провиденского городского округа</v>
          </cell>
        </row>
        <row r="12">
          <cell r="A12">
            <v>809</v>
          </cell>
          <cell r="B12" t="str">
            <v>Счетная палата Провиденского городского округа</v>
          </cell>
        </row>
        <row r="13">
          <cell r="B13" t="str">
            <v>Совет депутатов Провиденского городского округа</v>
          </cell>
        </row>
      </sheetData>
      <sheetData sheetId="1">
        <row r="3">
          <cell r="I3">
            <v>3</v>
          </cell>
          <cell r="J3">
            <v>0</v>
          </cell>
          <cell r="K3">
            <v>4</v>
          </cell>
        </row>
        <row r="7">
          <cell r="I7">
            <v>18</v>
          </cell>
          <cell r="J7">
            <v>17</v>
          </cell>
          <cell r="K7">
            <v>20</v>
          </cell>
          <cell r="L7">
            <v>20</v>
          </cell>
          <cell r="M7">
            <v>20</v>
          </cell>
        </row>
        <row r="11">
          <cell r="I11">
            <v>10</v>
          </cell>
          <cell r="J11">
            <v>10</v>
          </cell>
          <cell r="L11">
            <v>15</v>
          </cell>
          <cell r="M11">
            <v>15</v>
          </cell>
        </row>
        <row r="20">
          <cell r="I20">
            <v>1</v>
          </cell>
          <cell r="J20">
            <v>1</v>
          </cell>
          <cell r="L20">
            <v>5</v>
          </cell>
          <cell r="M20" t="str">
            <v>5</v>
          </cell>
        </row>
        <row r="23">
          <cell r="I23">
            <v>10</v>
          </cell>
          <cell r="J23">
            <v>10</v>
          </cell>
          <cell r="K23" t="str">
            <v>5</v>
          </cell>
          <cell r="L23">
            <v>0</v>
          </cell>
          <cell r="M23" t="str">
            <v>0</v>
          </cell>
        </row>
        <row r="27">
          <cell r="I27">
            <v>29</v>
          </cell>
          <cell r="J2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7.140625" style="0" customWidth="1"/>
    <col min="2" max="2" width="36.421875" style="0" customWidth="1"/>
    <col min="3" max="3" width="6.57421875" style="0" customWidth="1"/>
    <col min="4" max="4" width="11.57421875" style="0" customWidth="1"/>
    <col min="6" max="6" width="11.57421875" style="0" customWidth="1"/>
    <col min="7" max="7" width="7.57421875" style="0" customWidth="1"/>
    <col min="8" max="8" width="11.57421875" style="0" customWidth="1"/>
    <col min="9" max="9" width="7.57421875" style="0" customWidth="1"/>
    <col min="10" max="10" width="11.57421875" style="0" customWidth="1"/>
    <col min="11" max="11" width="7.57421875" style="0" customWidth="1"/>
    <col min="12" max="12" width="11.57421875" style="0" customWidth="1"/>
    <col min="13" max="13" width="7.57421875" style="0" customWidth="1"/>
    <col min="14" max="14" width="11.57421875" style="0" customWidth="1"/>
    <col min="15" max="15" width="7.57421875" style="0" customWidth="1"/>
    <col min="16" max="16" width="11.57421875" style="0" customWidth="1"/>
    <col min="17" max="20" width="6.7109375" style="0" customWidth="1"/>
    <col min="21" max="21" width="29.421875" style="0" customWidth="1"/>
    <col min="22" max="22" width="21.140625" style="0" customWidth="1"/>
  </cols>
  <sheetData>
    <row r="1" spans="1:21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8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8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8.75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8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51" customHeight="1">
      <c r="A6" s="46" t="s">
        <v>2</v>
      </c>
      <c r="B6" s="42" t="s">
        <v>3</v>
      </c>
      <c r="C6" s="40" t="s">
        <v>4</v>
      </c>
      <c r="D6" s="41"/>
      <c r="E6" s="40" t="s">
        <v>5</v>
      </c>
      <c r="F6" s="41"/>
      <c r="G6" s="40" t="s">
        <v>6</v>
      </c>
      <c r="H6" s="41"/>
      <c r="I6" s="40" t="s">
        <v>7</v>
      </c>
      <c r="J6" s="41"/>
      <c r="K6" s="40" t="s">
        <v>8</v>
      </c>
      <c r="L6" s="41"/>
      <c r="M6" s="40" t="s">
        <v>9</v>
      </c>
      <c r="N6" s="41"/>
      <c r="O6" s="40" t="s">
        <v>10</v>
      </c>
      <c r="P6" s="41"/>
      <c r="Q6" s="40" t="s">
        <v>11</v>
      </c>
      <c r="R6" s="45"/>
      <c r="S6" s="45"/>
      <c r="T6" s="41"/>
      <c r="U6" s="42" t="s">
        <v>12</v>
      </c>
    </row>
    <row r="7" spans="1:21" ht="54.75" customHeight="1">
      <c r="A7" s="47"/>
      <c r="B7" s="43"/>
      <c r="C7" s="36" t="s">
        <v>13</v>
      </c>
      <c r="D7" s="38" t="s">
        <v>14</v>
      </c>
      <c r="E7" s="36" t="s">
        <v>13</v>
      </c>
      <c r="F7" s="38" t="s">
        <v>14</v>
      </c>
      <c r="G7" s="36" t="s">
        <v>13</v>
      </c>
      <c r="H7" s="38" t="s">
        <v>14</v>
      </c>
      <c r="I7" s="36" t="s">
        <v>13</v>
      </c>
      <c r="J7" s="38" t="s">
        <v>14</v>
      </c>
      <c r="K7" s="36" t="s">
        <v>13</v>
      </c>
      <c r="L7" s="38" t="s">
        <v>14</v>
      </c>
      <c r="M7" s="36" t="s">
        <v>13</v>
      </c>
      <c r="N7" s="38" t="s">
        <v>14</v>
      </c>
      <c r="O7" s="51" t="s">
        <v>13</v>
      </c>
      <c r="P7" s="38" t="s">
        <v>14</v>
      </c>
      <c r="Q7" s="49" t="s">
        <v>15</v>
      </c>
      <c r="R7" s="40" t="s">
        <v>16</v>
      </c>
      <c r="S7" s="45"/>
      <c r="T7" s="41"/>
      <c r="U7" s="43"/>
    </row>
    <row r="8" spans="1:21" ht="42" customHeight="1">
      <c r="A8" s="48"/>
      <c r="B8" s="44"/>
      <c r="C8" s="37"/>
      <c r="D8" s="39"/>
      <c r="E8" s="37"/>
      <c r="F8" s="39"/>
      <c r="G8" s="37"/>
      <c r="H8" s="39"/>
      <c r="I8" s="37"/>
      <c r="J8" s="39"/>
      <c r="K8" s="37"/>
      <c r="L8" s="39"/>
      <c r="M8" s="37"/>
      <c r="N8" s="39"/>
      <c r="O8" s="52"/>
      <c r="P8" s="39"/>
      <c r="Q8" s="50"/>
      <c r="R8" s="27" t="s">
        <v>17</v>
      </c>
      <c r="S8" s="27" t="s">
        <v>18</v>
      </c>
      <c r="T8" s="27" t="s">
        <v>19</v>
      </c>
      <c r="U8" s="44"/>
    </row>
    <row r="9" spans="1:21" ht="31.5">
      <c r="A9" s="1">
        <v>801</v>
      </c>
      <c r="B9" s="2" t="s">
        <v>21</v>
      </c>
      <c r="C9" s="3">
        <f>5+1+1</f>
        <v>7</v>
      </c>
      <c r="D9" s="19">
        <f>'[1]показатели'!I3</f>
        <v>3</v>
      </c>
      <c r="E9" s="3">
        <v>20</v>
      </c>
      <c r="F9" s="19">
        <f>'[1]показатели'!I7</f>
        <v>18</v>
      </c>
      <c r="G9" s="3">
        <f>5+5+5+3</f>
        <v>18</v>
      </c>
      <c r="H9" s="23">
        <f>'[1]показатели'!I11</f>
        <v>10</v>
      </c>
      <c r="I9" s="3">
        <v>6</v>
      </c>
      <c r="J9" s="23">
        <f>'[1]показатели'!I20</f>
        <v>1</v>
      </c>
      <c r="K9" s="3">
        <v>10</v>
      </c>
      <c r="L9" s="23">
        <f>'[1]показатели'!I23</f>
        <v>10</v>
      </c>
      <c r="M9" s="3">
        <v>33</v>
      </c>
      <c r="N9" s="23">
        <f>'[1]показатели'!I27</f>
        <v>29</v>
      </c>
      <c r="O9" s="5">
        <f aca="true" t="shared" si="0" ref="O9:P12">C9+E9+G9+I9+K9+M9</f>
        <v>94</v>
      </c>
      <c r="P9" s="6">
        <f t="shared" si="0"/>
        <v>71</v>
      </c>
      <c r="Q9" s="7">
        <f>(R9+S9+T9)/3</f>
        <v>1.3</v>
      </c>
      <c r="R9" s="4">
        <v>1.4</v>
      </c>
      <c r="S9" s="4">
        <v>1.4</v>
      </c>
      <c r="T9" s="4">
        <v>1.1</v>
      </c>
      <c r="U9" s="26">
        <v>98.19</v>
      </c>
    </row>
    <row r="10" spans="1:21" ht="47.25">
      <c r="A10" s="1">
        <v>804</v>
      </c>
      <c r="B10" s="2" t="s">
        <v>23</v>
      </c>
      <c r="C10" s="3">
        <f>5+1+1</f>
        <v>7</v>
      </c>
      <c r="D10" s="19">
        <f>'[1]показатели'!J3</f>
        <v>0</v>
      </c>
      <c r="E10" s="3">
        <v>20</v>
      </c>
      <c r="F10" s="19">
        <f>'[1]показатели'!J7</f>
        <v>17</v>
      </c>
      <c r="G10" s="3">
        <f>5+5+5+3</f>
        <v>18</v>
      </c>
      <c r="H10" s="23">
        <f>'[1]показатели'!J11</f>
        <v>10</v>
      </c>
      <c r="I10" s="3">
        <f>5+1</f>
        <v>6</v>
      </c>
      <c r="J10" s="23">
        <f>'[1]показатели'!J20</f>
        <v>1</v>
      </c>
      <c r="K10" s="3">
        <f>5+5</f>
        <v>10</v>
      </c>
      <c r="L10" s="23">
        <f>'[1]показатели'!J23</f>
        <v>10</v>
      </c>
      <c r="M10" s="3">
        <v>33</v>
      </c>
      <c r="N10" s="23">
        <f>'[1]показатели'!J27</f>
        <v>27</v>
      </c>
      <c r="O10" s="5">
        <f t="shared" si="0"/>
        <v>94</v>
      </c>
      <c r="P10" s="6">
        <f t="shared" si="0"/>
        <v>65</v>
      </c>
      <c r="Q10" s="7">
        <f>(R10+S10+T10)/3</f>
        <v>1.3833333333333335</v>
      </c>
      <c r="R10" s="4">
        <v>1.4</v>
      </c>
      <c r="S10" s="4">
        <v>1.35</v>
      </c>
      <c r="T10" s="4">
        <v>1.4</v>
      </c>
      <c r="U10" s="26">
        <v>95.66</v>
      </c>
    </row>
    <row r="11" spans="1:21" ht="63">
      <c r="A11" s="1">
        <v>805</v>
      </c>
      <c r="B11" s="2" t="s">
        <v>22</v>
      </c>
      <c r="C11" s="3">
        <v>7</v>
      </c>
      <c r="D11" s="23">
        <f>'[1]показатели'!K3</f>
        <v>4</v>
      </c>
      <c r="E11" s="3">
        <v>20</v>
      </c>
      <c r="F11" s="19">
        <f>'[1]показатели'!K7</f>
        <v>20</v>
      </c>
      <c r="G11" s="3">
        <v>18</v>
      </c>
      <c r="H11" s="23">
        <f>'[1]показатели'!L11</f>
        <v>15</v>
      </c>
      <c r="I11" s="3">
        <v>5</v>
      </c>
      <c r="J11" s="23">
        <v>0</v>
      </c>
      <c r="K11" s="3">
        <v>5</v>
      </c>
      <c r="L11" s="23" t="str">
        <f>'[1]показатели'!K23</f>
        <v>5</v>
      </c>
      <c r="M11" s="3">
        <v>0</v>
      </c>
      <c r="N11" s="23">
        <f>'[1]показатели'!K27</f>
        <v>0</v>
      </c>
      <c r="O11" s="5">
        <f t="shared" si="0"/>
        <v>55</v>
      </c>
      <c r="P11" s="6">
        <f t="shared" si="0"/>
        <v>44</v>
      </c>
      <c r="Q11" s="7">
        <f>(R11+S11+T11)/3</f>
        <v>1.25</v>
      </c>
      <c r="R11" s="4">
        <v>1.4</v>
      </c>
      <c r="S11" s="4">
        <v>1.35</v>
      </c>
      <c r="T11" s="4">
        <v>1</v>
      </c>
      <c r="U11" s="26">
        <v>100</v>
      </c>
    </row>
    <row r="12" spans="1:21" ht="36" customHeight="1">
      <c r="A12" s="9">
        <v>809</v>
      </c>
      <c r="B12" s="2" t="s">
        <v>25</v>
      </c>
      <c r="C12" s="3">
        <v>6</v>
      </c>
      <c r="D12" s="23">
        <v>6</v>
      </c>
      <c r="E12" s="3">
        <v>20</v>
      </c>
      <c r="F12" s="19">
        <f>'[1]показатели'!L7</f>
        <v>20</v>
      </c>
      <c r="G12" s="3">
        <v>15</v>
      </c>
      <c r="H12" s="19">
        <f>'[1]показатели'!L11</f>
        <v>15</v>
      </c>
      <c r="I12" s="3">
        <v>5</v>
      </c>
      <c r="J12" s="19">
        <f>'[1]показатели'!L20</f>
        <v>5</v>
      </c>
      <c r="K12" s="3">
        <v>0</v>
      </c>
      <c r="L12" s="23">
        <f>'[1]показатели'!L23</f>
        <v>0</v>
      </c>
      <c r="M12" s="3">
        <v>0</v>
      </c>
      <c r="N12" s="23">
        <f>'[1]показатели'!L27</f>
        <v>0</v>
      </c>
      <c r="O12" s="5">
        <f>C12+E12+G12+I12+K12+M12</f>
        <v>46</v>
      </c>
      <c r="P12" s="6">
        <f t="shared" si="0"/>
        <v>46</v>
      </c>
      <c r="Q12" s="7">
        <f>(R12+S12+T12)/3</f>
        <v>1</v>
      </c>
      <c r="R12" s="4">
        <v>1</v>
      </c>
      <c r="S12" s="4">
        <v>1</v>
      </c>
      <c r="T12" s="4">
        <v>1</v>
      </c>
      <c r="U12" s="26">
        <v>100</v>
      </c>
    </row>
    <row r="13" spans="1:21" ht="36" customHeight="1">
      <c r="A13" s="9">
        <v>808</v>
      </c>
      <c r="B13" s="2" t="s">
        <v>32</v>
      </c>
      <c r="C13" s="3">
        <v>6</v>
      </c>
      <c r="D13" s="23">
        <v>6</v>
      </c>
      <c r="E13" s="3">
        <v>20</v>
      </c>
      <c r="F13" s="19">
        <f>'[1]показатели'!M7</f>
        <v>20</v>
      </c>
      <c r="G13" s="3">
        <v>15</v>
      </c>
      <c r="H13" s="16">
        <f>'[1]показатели'!M11</f>
        <v>15</v>
      </c>
      <c r="I13" s="3">
        <v>5</v>
      </c>
      <c r="J13" s="16" t="str">
        <f>'[1]показатели'!M20</f>
        <v>5</v>
      </c>
      <c r="K13" s="3">
        <v>0</v>
      </c>
      <c r="L13" s="16" t="str">
        <f>'[1]показатели'!M23</f>
        <v>0</v>
      </c>
      <c r="M13" s="3">
        <v>0</v>
      </c>
      <c r="N13" s="16">
        <f>'[1]показатели'!M27</f>
        <v>0</v>
      </c>
      <c r="O13" s="5">
        <f>C13+E13+G13+I13+K13+M13</f>
        <v>46</v>
      </c>
      <c r="P13" s="6">
        <f>D13+F13+H13+J13+L13+N13</f>
        <v>46</v>
      </c>
      <c r="Q13" s="7">
        <f>(R13+S13+T13)/3</f>
        <v>1</v>
      </c>
      <c r="R13" s="4">
        <v>1</v>
      </c>
      <c r="S13" s="4">
        <v>1</v>
      </c>
      <c r="T13" s="4">
        <v>1</v>
      </c>
      <c r="U13" s="26">
        <v>100</v>
      </c>
    </row>
    <row r="14" spans="1:21" ht="36" customHeight="1" hidden="1">
      <c r="A14" s="9">
        <v>807</v>
      </c>
      <c r="B14" s="2" t="s">
        <v>31</v>
      </c>
      <c r="C14" s="3"/>
      <c r="D14" s="16"/>
      <c r="E14" s="3"/>
      <c r="F14" s="19"/>
      <c r="G14" s="3"/>
      <c r="H14" s="4"/>
      <c r="I14" s="3"/>
      <c r="J14" s="4"/>
      <c r="K14" s="3"/>
      <c r="L14" s="4"/>
      <c r="M14" s="3"/>
      <c r="N14" s="4"/>
      <c r="O14" s="5"/>
      <c r="P14" s="6"/>
      <c r="Q14" s="7"/>
      <c r="R14" s="4"/>
      <c r="S14" s="4"/>
      <c r="T14" s="4"/>
      <c r="U14" s="8" t="e">
        <f>(P14/O14*Q14)*100</f>
        <v>#DIV/0!</v>
      </c>
    </row>
    <row r="16" spans="5:21" ht="15">
      <c r="E16" s="17"/>
      <c r="I16" s="17"/>
      <c r="U16" s="22"/>
    </row>
    <row r="17" ht="15">
      <c r="U17" s="18"/>
    </row>
    <row r="23" ht="15">
      <c r="C23" s="10"/>
    </row>
  </sheetData>
  <sheetProtection/>
  <mergeCells count="31">
    <mergeCell ref="U6:U8"/>
    <mergeCell ref="N7:N8"/>
    <mergeCell ref="O7:O8"/>
    <mergeCell ref="P7:P8"/>
    <mergeCell ref="Q7:Q8"/>
    <mergeCell ref="O6:P6"/>
    <mergeCell ref="H7:H8"/>
    <mergeCell ref="I7:I8"/>
    <mergeCell ref="J7:J8"/>
    <mergeCell ref="K7:K8"/>
    <mergeCell ref="L7:L8"/>
    <mergeCell ref="F7:F8"/>
    <mergeCell ref="R7:T7"/>
    <mergeCell ref="A1:U1"/>
    <mergeCell ref="A2:U2"/>
    <mergeCell ref="A3:U3"/>
    <mergeCell ref="A4:U4"/>
    <mergeCell ref="A6:A8"/>
    <mergeCell ref="M7:M8"/>
    <mergeCell ref="K6:L6"/>
    <mergeCell ref="M6:N6"/>
    <mergeCell ref="G7:G8"/>
    <mergeCell ref="Q6:T6"/>
    <mergeCell ref="B6:B8"/>
    <mergeCell ref="C6:D6"/>
    <mergeCell ref="E6:F6"/>
    <mergeCell ref="G6:H6"/>
    <mergeCell ref="I6:J6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0.140625" style="11" customWidth="1"/>
    <col min="2" max="2" width="7.57421875" style="11" customWidth="1"/>
    <col min="3" max="3" width="58.28125" style="11" customWidth="1"/>
    <col min="4" max="5" width="43.421875" style="11" customWidth="1"/>
    <col min="6" max="16384" width="9.140625" style="11" customWidth="1"/>
  </cols>
  <sheetData>
    <row r="1" spans="1:5" ht="18.75">
      <c r="A1" s="31"/>
      <c r="B1" s="31"/>
      <c r="C1" s="31"/>
      <c r="D1" s="31"/>
      <c r="E1" s="31"/>
    </row>
    <row r="2" spans="1:5" ht="18.75">
      <c r="A2" s="31" t="s">
        <v>30</v>
      </c>
      <c r="B2" s="31"/>
      <c r="C2" s="31"/>
      <c r="D2" s="31"/>
      <c r="E2" s="31"/>
    </row>
    <row r="3" spans="1:5" ht="18.75">
      <c r="A3" s="31" t="s">
        <v>33</v>
      </c>
      <c r="B3" s="31"/>
      <c r="C3" s="31"/>
      <c r="D3" s="31"/>
      <c r="E3" s="31"/>
    </row>
    <row r="4" spans="1:5" ht="15">
      <c r="A4" s="12"/>
      <c r="B4" s="12"/>
      <c r="C4" s="12"/>
      <c r="D4" s="12"/>
      <c r="E4" s="12"/>
    </row>
    <row r="5" spans="1:5" ht="79.5" customHeight="1">
      <c r="A5" s="25" t="s">
        <v>20</v>
      </c>
      <c r="B5" s="25" t="s">
        <v>2</v>
      </c>
      <c r="C5" s="25" t="s">
        <v>27</v>
      </c>
      <c r="D5" s="25" t="s">
        <v>28</v>
      </c>
      <c r="E5" s="25" t="s">
        <v>29</v>
      </c>
    </row>
    <row r="6" spans="1:5" ht="25.5" customHeight="1">
      <c r="A6" s="13">
        <v>1</v>
      </c>
      <c r="B6" s="13">
        <f>'[1]отчет мониторинга'!A9</f>
        <v>801</v>
      </c>
      <c r="C6" s="2" t="str">
        <f>'[1]отчет мониторинга'!B9</f>
        <v>Администрация Провиденского городского округа</v>
      </c>
      <c r="D6" s="14">
        <v>98.19</v>
      </c>
      <c r="E6" s="15" t="s">
        <v>34</v>
      </c>
    </row>
    <row r="7" spans="1:5" ht="47.25" customHeight="1">
      <c r="A7" s="13">
        <v>2</v>
      </c>
      <c r="B7" s="13">
        <f>'[1]отчет мониторинга'!A11</f>
        <v>805</v>
      </c>
      <c r="C7" s="2" t="str">
        <f>'[1]отчет мониторинга'!B11</f>
        <v>Управление финансов, экономики и имущественных отношений администрации Провиденского городского округа</v>
      </c>
      <c r="D7" s="14">
        <v>100</v>
      </c>
      <c r="E7" s="15" t="s">
        <v>34</v>
      </c>
    </row>
    <row r="8" spans="1:5" ht="37.5" customHeight="1">
      <c r="A8" s="13">
        <v>3</v>
      </c>
      <c r="B8" s="13">
        <f>'[1]отчет мониторинга'!A10</f>
        <v>804</v>
      </c>
      <c r="C8" s="2" t="str">
        <f>'[1]отчет мониторинга'!B10</f>
        <v>Управление социальной политики администрации Провиденского городского округа</v>
      </c>
      <c r="D8" s="14">
        <v>95.66</v>
      </c>
      <c r="E8" s="15" t="s">
        <v>34</v>
      </c>
    </row>
    <row r="9" spans="1:5" ht="37.5" customHeight="1">
      <c r="A9" s="13">
        <v>4</v>
      </c>
      <c r="B9" s="13">
        <v>808</v>
      </c>
      <c r="C9" s="2" t="str">
        <f>'[1]отчет мониторинга'!B13</f>
        <v>Совет депутатов Провиденского городского округа</v>
      </c>
      <c r="D9" s="14">
        <v>100</v>
      </c>
      <c r="E9" s="15" t="s">
        <v>34</v>
      </c>
    </row>
    <row r="10" spans="1:5" ht="24.75" customHeight="1">
      <c r="A10" s="13">
        <v>5</v>
      </c>
      <c r="B10" s="13">
        <f>'[1]отчет мониторинга'!A12</f>
        <v>809</v>
      </c>
      <c r="C10" s="2" t="str">
        <f>'[1]отчет мониторинга'!B12</f>
        <v>Счетная палата Провиденского городского округа</v>
      </c>
      <c r="D10" s="14">
        <v>100</v>
      </c>
      <c r="E10" s="15" t="s">
        <v>34</v>
      </c>
    </row>
    <row r="11" spans="1:5" ht="45.75" customHeight="1">
      <c r="A11" s="32" t="s">
        <v>26</v>
      </c>
      <c r="B11" s="33"/>
      <c r="C11" s="33"/>
      <c r="D11" s="34">
        <v>98.77</v>
      </c>
      <c r="E11" s="35"/>
    </row>
    <row r="13" ht="15">
      <c r="E13" s="24"/>
    </row>
    <row r="14" spans="4:5" ht="15">
      <c r="D14" s="21"/>
      <c r="E14" s="24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0"/>
    </row>
    <row r="27" ht="15">
      <c r="C27" s="10"/>
    </row>
  </sheetData>
  <sheetProtection/>
  <mergeCells count="5">
    <mergeCell ref="A1:E1"/>
    <mergeCell ref="A2:E2"/>
    <mergeCell ref="A3:E3"/>
    <mergeCell ref="A11:C11"/>
    <mergeCell ref="D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Гасанова Наталья Петровна</dc:creator>
  <cp:keywords/>
  <dc:description/>
  <cp:lastModifiedBy>adm</cp:lastModifiedBy>
  <cp:lastPrinted>2023-06-01T05:45:44Z</cp:lastPrinted>
  <dcterms:created xsi:type="dcterms:W3CDTF">2019-05-14T23:44:05Z</dcterms:created>
  <dcterms:modified xsi:type="dcterms:W3CDTF">2023-06-06T20:44:51Z</dcterms:modified>
  <cp:category/>
  <cp:version/>
  <cp:contentType/>
  <cp:contentStatus/>
</cp:coreProperties>
</file>